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1\EDITAIS\PE 1453.2021 SRP SGPE 42447.2021 - Coleta de Resíduos Químicos - RELANÇAMENTO 2\Edital e Anexos\"/>
    </mc:Choice>
  </mc:AlternateContent>
  <xr:revisionPtr revIDLastSave="0" documentId="13_ncr:1_{B83B1534-1218-4FFE-AB38-4210B834F48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 II" sheetId="1" r:id="rId1"/>
  </sheets>
  <definedNames>
    <definedName name="_xlnm.Print_Area" localSheetId="0">'Anexo II'!$B$1:$T$16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S9" i="1" s="1"/>
  <c r="T9" i="1" s="1"/>
  <c r="Q10" i="1"/>
  <c r="S10" i="1" s="1"/>
  <c r="Q11" i="1"/>
  <c r="S11" i="1" s="1"/>
  <c r="Q12" i="1"/>
  <c r="S12" i="1" s="1"/>
  <c r="T12" i="1" s="1"/>
  <c r="Q13" i="1"/>
  <c r="S13" i="1" s="1"/>
  <c r="T13" i="1" s="1"/>
  <c r="Q14" i="1"/>
  <c r="S14" i="1" l="1"/>
  <c r="T14" i="1" s="1"/>
  <c r="T10" i="1"/>
  <c r="Q15" i="1"/>
  <c r="Q4" i="1" l="1"/>
  <c r="Q5" i="1"/>
  <c r="Q6" i="1"/>
  <c r="Q7" i="1"/>
  <c r="Q8" i="1"/>
  <c r="Q3" i="1"/>
  <c r="S3" i="1" s="1"/>
  <c r="T3" i="1" s="1"/>
  <c r="S15" i="1" l="1"/>
  <c r="T15" i="1" s="1"/>
  <c r="S4" i="1" l="1"/>
  <c r="S6" i="1"/>
  <c r="T6" i="1" s="1"/>
  <c r="S5" i="1"/>
  <c r="S7" i="1"/>
  <c r="T7" i="1" s="1"/>
  <c r="S8" i="1"/>
  <c r="T8" i="1" s="1"/>
  <c r="T4" i="1" l="1"/>
  <c r="T16" i="1" s="1"/>
</calcChain>
</file>

<file path=xl/sharedStrings.xml><?xml version="1.0" encoding="utf-8"?>
<sst xmlns="http://schemas.openxmlformats.org/spreadsheetml/2006/main" count="87" uniqueCount="41">
  <si>
    <t>LOTE</t>
  </si>
  <si>
    <t xml:space="preserve">Item </t>
  </si>
  <si>
    <t>ESPECIFICAÇÕES</t>
  </si>
  <si>
    <t>Unidade</t>
  </si>
  <si>
    <t>Grupo-Classe</t>
  </si>
  <si>
    <t>Código NUC</t>
  </si>
  <si>
    <t>Detalhamento da despesa</t>
  </si>
  <si>
    <t>ESAG</t>
  </si>
  <si>
    <t>CEART</t>
  </si>
  <si>
    <t>CEAD</t>
  </si>
  <si>
    <t>FAED</t>
  </si>
  <si>
    <t>CEFID</t>
  </si>
  <si>
    <t>CERES</t>
  </si>
  <si>
    <t>CESFI</t>
  </si>
  <si>
    <t>Total</t>
  </si>
  <si>
    <t>Valor Máximo Unitário</t>
  </si>
  <si>
    <t>Valor Máximo Total</t>
  </si>
  <si>
    <t>Total do Lote</t>
  </si>
  <si>
    <t>Coleta, transporte e tratamento de lâmpadas fluorescentes grandes.</t>
  </si>
  <si>
    <t>Destinação final de lâmpadas fluorescentes grandes.</t>
  </si>
  <si>
    <t>Locação de caçamba com tampa, para recolher resíduos sólidos - Classe IIA - Rejeitos. Capacidade da caçamba: 7m³. Incluindo coleta, transporte e destinação final.</t>
  </si>
  <si>
    <t xml:space="preserve">Locação de caçamba para recolher entulho e madeira. Capacidade da caçamba: 5m³. Incluindo coleta, o transporte e a destinação final. </t>
  </si>
  <si>
    <t>Locação de caçamba para recolher carpete e forro mineral. Capacidade da caçamba: 5m³. Incluindo coleta, transporte e destinação final.</t>
  </si>
  <si>
    <t>Locação de caçamba para recolher latas de tintas vazias e restos de MDF. Capacidade da caçamba: 5m³. Incluindo coleta, transporte e destinação final.</t>
  </si>
  <si>
    <t xml:space="preserve">Após entrega das caçambas nos locais solicitados, as mesmas deverão permanecer no mínimo 3 dias úteis, após esse prazo poderão ser retiradas. </t>
  </si>
  <si>
    <t>02-25</t>
  </si>
  <si>
    <t>05005-1-002</t>
  </si>
  <si>
    <t>339039.27</t>
  </si>
  <si>
    <t>Caçamba</t>
  </si>
  <si>
    <t>Coleta</t>
  </si>
  <si>
    <t>REITORIA/SEMS</t>
  </si>
  <si>
    <t>05005-1-004</t>
  </si>
  <si>
    <r>
      <t xml:space="preserve">Locação de caçamba com tampa, para recolher resíduos sólidos - Classe IIA - Rejeitos. Capacidade da caçamba: 7m³. Incluindo coleta, transporte e destinação final. </t>
    </r>
    <r>
      <rPr>
        <sz val="12"/>
        <color rgb="FFFF0000"/>
        <rFont val="Calibri"/>
        <family val="2"/>
      </rPr>
      <t>LAGUNA/SC</t>
    </r>
  </si>
  <si>
    <r>
      <t xml:space="preserve">Locação de caçamba para recolher entulho e madeira. Capacidade da caçamba: 5m³. Incluindo coleta, o transporte e a destinação final. </t>
    </r>
    <r>
      <rPr>
        <sz val="12"/>
        <color rgb="FFFF0000"/>
        <rFont val="Calibri"/>
        <family val="2"/>
      </rPr>
      <t>LAGUNA/SC</t>
    </r>
  </si>
  <si>
    <r>
      <t xml:space="preserve">Coleta, transporte e tratamento de lâmpadas fluorescentes grandes. </t>
    </r>
    <r>
      <rPr>
        <sz val="12"/>
        <color rgb="FFFF0000"/>
        <rFont val="Calibri"/>
        <family val="2"/>
      </rPr>
      <t>LAGUNA/SC</t>
    </r>
  </si>
  <si>
    <r>
      <t xml:space="preserve">Destinação final de lâmpadas fluorescentes grandes. </t>
    </r>
    <r>
      <rPr>
        <sz val="12"/>
        <color rgb="FFFF0000"/>
        <rFont val="Calibri"/>
        <family val="2"/>
      </rPr>
      <t>LAGUNA/SC</t>
    </r>
  </si>
  <si>
    <r>
      <t xml:space="preserve">Locação de caçamba para recolher carpete e forro mineral. Capacidade da caçamba: 5m³. Incluindo coleta, transporte e destinação final. </t>
    </r>
    <r>
      <rPr>
        <sz val="12"/>
        <color rgb="FFFF0000"/>
        <rFont val="Calibri"/>
        <family val="2"/>
      </rPr>
      <t>LAGUNA/SC</t>
    </r>
  </si>
  <si>
    <r>
      <t xml:space="preserve">Locação de caçamba para recolher latas de tintas vazias e restos de MDF. Capacidade da caçamba: 5m³. Incluindo coleta, transporte e destinação final. </t>
    </r>
    <r>
      <rPr>
        <sz val="12"/>
        <color rgb="FFFF0000"/>
        <rFont val="Calibri"/>
        <family val="2"/>
      </rPr>
      <t>LAGUNA/SC</t>
    </r>
  </si>
  <si>
    <t>TOTAL</t>
  </si>
  <si>
    <r>
      <t xml:space="preserve">Locação de caçamba para recolher entulho: madeira, podas de árvores e limpeza de terreno (capim e folhas). Capacidade da caçamba: 4m³. Incluindo coleta, o transporte e a destinação final. </t>
    </r>
    <r>
      <rPr>
        <sz val="12"/>
        <color rgb="FFFF0000"/>
        <rFont val="Calibri"/>
        <family val="2"/>
      </rPr>
      <t>CAMBORIÚ/SC</t>
    </r>
  </si>
  <si>
    <t>ANEXO II - Quadro de Quantitativo(s) e Especificação(ões) Mínima(s) do(s) Item(s)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</si>
</sst>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12" x14ac:knownFonts="1">
    <font>
      <sz val="10"/>
      <name val="Arial"/>
    </font>
    <font>
      <sz val="10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sz val="12"/>
      <color indexed="8"/>
      <name val="Calibri"/>
      <family val="2"/>
    </font>
    <font>
      <sz val="16"/>
      <color indexed="8"/>
      <name val="Calibri"/>
      <family val="2"/>
    </font>
    <font>
      <sz val="12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41" fontId="1" fillId="0" borderId="0" xfId="0" applyNumberFormat="1" applyFont="1"/>
    <xf numFmtId="0" fontId="1" fillId="0" borderId="0" xfId="0" applyFont="1"/>
    <xf numFmtId="0" fontId="1" fillId="3" borderId="0" xfId="0" applyFont="1" applyFill="1"/>
    <xf numFmtId="0" fontId="1" fillId="0" borderId="0" xfId="1" applyFont="1" applyAlignment="1">
      <alignment wrapText="1"/>
    </xf>
    <xf numFmtId="41" fontId="1" fillId="0" borderId="1" xfId="0" applyNumberFormat="1" applyFont="1" applyBorder="1"/>
    <xf numFmtId="41" fontId="1" fillId="0" borderId="2" xfId="0" applyNumberFormat="1" applyFont="1" applyBorder="1"/>
    <xf numFmtId="41" fontId="1" fillId="3" borderId="3" xfId="0" applyNumberFormat="1" applyFont="1" applyFill="1" applyBorder="1"/>
    <xf numFmtId="43" fontId="1" fillId="0" borderId="0" xfId="0" applyNumberFormat="1" applyFont="1"/>
    <xf numFmtId="43" fontId="9" fillId="0" borderId="4" xfId="0" applyNumberFormat="1" applyFont="1" applyBorder="1"/>
    <xf numFmtId="43" fontId="9" fillId="0" borderId="5" xfId="0" applyNumberFormat="1" applyFont="1" applyBorder="1"/>
    <xf numFmtId="0" fontId="5" fillId="2" borderId="6" xfId="0" applyFont="1" applyFill="1" applyBorder="1" applyAlignment="1">
      <alignment horizontal="center" vertical="center" textRotation="90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41" fontId="1" fillId="4" borderId="3" xfId="0" applyNumberFormat="1" applyFont="1" applyFill="1" applyBorder="1"/>
    <xf numFmtId="0" fontId="1" fillId="4" borderId="0" xfId="0" applyFont="1" applyFill="1"/>
    <xf numFmtId="41" fontId="1" fillId="5" borderId="3" xfId="0" applyNumberFormat="1" applyFont="1" applyFill="1" applyBorder="1"/>
    <xf numFmtId="0" fontId="1" fillId="5" borderId="0" xfId="0" applyFont="1" applyFill="1"/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1" fontId="4" fillId="0" borderId="6" xfId="0" applyNumberFormat="1" applyFont="1" applyFill="1" applyBorder="1" applyAlignment="1">
      <alignment horizontal="center" vertical="center" wrapText="1"/>
    </xf>
    <xf numFmtId="43" fontId="4" fillId="0" borderId="7" xfId="0" applyNumberFormat="1" applyFont="1" applyFill="1" applyBorder="1" applyAlignment="1">
      <alignment horizontal="center" vertical="center" wrapText="1"/>
    </xf>
    <xf numFmtId="43" fontId="4" fillId="0" borderId="9" xfId="0" applyNumberFormat="1" applyFont="1" applyFill="1" applyBorder="1" applyAlignment="1">
      <alignment horizontal="center" vertical="center" wrapText="1"/>
    </xf>
    <xf numFmtId="43" fontId="4" fillId="0" borderId="8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justify" wrapText="1"/>
    </xf>
    <xf numFmtId="41" fontId="1" fillId="5" borderId="0" xfId="0" applyNumberFormat="1" applyFont="1" applyFill="1" applyBorder="1"/>
    <xf numFmtId="0" fontId="1" fillId="3" borderId="0" xfId="0" applyFont="1" applyFill="1"/>
    <xf numFmtId="1" fontId="5" fillId="2" borderId="6" xfId="0" applyNumberFormat="1" applyFont="1" applyFill="1" applyBorder="1" applyAlignment="1">
      <alignment horizontal="center" vertical="center" textRotation="90" wrapText="1"/>
    </xf>
    <xf numFmtId="0" fontId="1" fillId="5" borderId="0" xfId="0" applyFont="1" applyFill="1"/>
    <xf numFmtId="0" fontId="8" fillId="0" borderId="8" xfId="0" applyFont="1" applyFill="1" applyBorder="1" applyAlignment="1">
      <alignment vertical="justify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textRotation="90" wrapText="1"/>
    </xf>
    <xf numFmtId="1" fontId="5" fillId="2" borderId="17" xfId="0" applyNumberFormat="1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6" fillId="7" borderId="7" xfId="0" applyFont="1" applyFill="1" applyBorder="1" applyAlignment="1">
      <alignment horizontal="center" vertical="center"/>
    </xf>
    <xf numFmtId="43" fontId="4" fillId="7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vertical="justify" wrapText="1"/>
    </xf>
    <xf numFmtId="49" fontId="4" fillId="7" borderId="6" xfId="0" applyNumberFormat="1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vertical="center" wrapText="1"/>
    </xf>
    <xf numFmtId="43" fontId="4" fillId="7" borderId="8" xfId="0" applyNumberFormat="1" applyFont="1" applyFill="1" applyBorder="1" applyAlignment="1">
      <alignment horizontal="center" vertical="center" wrapText="1"/>
    </xf>
    <xf numFmtId="43" fontId="4" fillId="7" borderId="9" xfId="0" applyNumberFormat="1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vertical="center" wrapText="1"/>
    </xf>
    <xf numFmtId="41" fontId="4" fillId="7" borderId="7" xfId="0" applyNumberFormat="1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49" fontId="4" fillId="7" borderId="8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justify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41" fontId="4" fillId="0" borderId="11" xfId="0" applyNumberFormat="1" applyFont="1" applyFill="1" applyBorder="1" applyAlignment="1">
      <alignment horizontal="center" vertical="center" wrapText="1"/>
    </xf>
    <xf numFmtId="43" fontId="4" fillId="0" borderId="20" xfId="0" applyNumberFormat="1" applyFont="1" applyFill="1" applyBorder="1" applyAlignment="1">
      <alignment horizontal="center" vertical="center" wrapText="1"/>
    </xf>
    <xf numFmtId="43" fontId="4" fillId="0" borderId="12" xfId="0" applyNumberFormat="1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10" fillId="6" borderId="0" xfId="0" applyFont="1" applyFill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43" fontId="4" fillId="0" borderId="10" xfId="0" applyNumberFormat="1" applyFont="1" applyFill="1" applyBorder="1" applyAlignment="1">
      <alignment horizontal="center" vertical="center" wrapText="1"/>
    </xf>
    <xf numFmtId="43" fontId="4" fillId="0" borderId="11" xfId="0" applyNumberFormat="1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C18"/>
  <sheetViews>
    <sheetView tabSelected="1" topLeftCell="B1" zoomScale="90" zoomScaleNormal="90" workbookViewId="0">
      <selection activeCell="V4" sqref="V4"/>
    </sheetView>
  </sheetViews>
  <sheetFormatPr defaultColWidth="9.140625" defaultRowHeight="12.75" x14ac:dyDescent="0.2"/>
  <cols>
    <col min="1" max="1" width="4.140625" style="1" hidden="1" customWidth="1"/>
    <col min="2" max="2" width="7.5703125" style="2" customWidth="1"/>
    <col min="3" max="3" width="6.7109375" style="2" customWidth="1"/>
    <col min="4" max="4" width="58.28515625" style="2" customWidth="1"/>
    <col min="5" max="5" width="9.140625" style="2" bestFit="1" customWidth="1"/>
    <col min="6" max="6" width="13.7109375" style="2" bestFit="1" customWidth="1"/>
    <col min="7" max="7" width="12.42578125" style="2" bestFit="1" customWidth="1"/>
    <col min="8" max="8" width="11" style="2" customWidth="1"/>
    <col min="9" max="9" width="5.5703125" style="14" customWidth="1"/>
    <col min="10" max="10" width="4.42578125" style="2" customWidth="1"/>
    <col min="11" max="13" width="4.140625" style="2" customWidth="1"/>
    <col min="14" max="15" width="5.5703125" style="2" customWidth="1"/>
    <col min="16" max="16" width="4.140625" style="2" customWidth="1"/>
    <col min="17" max="17" width="5.5703125" style="2" bestFit="1" customWidth="1"/>
    <col min="18" max="18" width="9.7109375" style="2" bestFit="1" customWidth="1"/>
    <col min="19" max="19" width="11.85546875" style="2" bestFit="1" customWidth="1"/>
    <col min="20" max="20" width="16.140625" style="2" customWidth="1"/>
    <col min="21" max="237" width="9.140625" style="3"/>
    <col min="238" max="16384" width="9.140625" style="2"/>
  </cols>
  <sheetData>
    <row r="1" spans="1:237" ht="21" x14ac:dyDescent="0.2">
      <c r="A1" s="5"/>
      <c r="B1" s="73" t="s">
        <v>40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/>
    </row>
    <row r="2" spans="1:237" ht="90.75" customHeight="1" x14ac:dyDescent="0.2">
      <c r="A2" s="6"/>
      <c r="B2" s="36" t="s">
        <v>0</v>
      </c>
      <c r="C2" s="11" t="s">
        <v>1</v>
      </c>
      <c r="D2" s="12" t="s">
        <v>2</v>
      </c>
      <c r="E2" s="11" t="s">
        <v>3</v>
      </c>
      <c r="F2" s="13" t="s">
        <v>4</v>
      </c>
      <c r="G2" s="13" t="s">
        <v>5</v>
      </c>
      <c r="H2" s="11" t="s">
        <v>6</v>
      </c>
      <c r="I2" s="65" t="s">
        <v>30</v>
      </c>
      <c r="J2" s="65" t="s">
        <v>7</v>
      </c>
      <c r="K2" s="65" t="s">
        <v>8</v>
      </c>
      <c r="L2" s="65" t="s">
        <v>9</v>
      </c>
      <c r="M2" s="65" t="s">
        <v>10</v>
      </c>
      <c r="N2" s="65" t="s">
        <v>11</v>
      </c>
      <c r="O2" s="65" t="s">
        <v>12</v>
      </c>
      <c r="P2" s="65" t="s">
        <v>13</v>
      </c>
      <c r="Q2" s="11" t="s">
        <v>14</v>
      </c>
      <c r="R2" s="29" t="s">
        <v>15</v>
      </c>
      <c r="S2" s="29" t="s">
        <v>16</v>
      </c>
      <c r="T2" s="37" t="s">
        <v>17</v>
      </c>
    </row>
    <row r="3" spans="1:237" s="17" customFormat="1" ht="47.25" x14ac:dyDescent="0.2">
      <c r="A3" s="16">
        <v>1</v>
      </c>
      <c r="B3" s="42">
        <v>1</v>
      </c>
      <c r="C3" s="42">
        <v>1</v>
      </c>
      <c r="D3" s="26" t="s">
        <v>21</v>
      </c>
      <c r="E3" s="21" t="s">
        <v>28</v>
      </c>
      <c r="F3" s="21" t="s">
        <v>25</v>
      </c>
      <c r="G3" s="20" t="s">
        <v>26</v>
      </c>
      <c r="H3" s="34" t="s">
        <v>27</v>
      </c>
      <c r="I3" s="34">
        <v>15</v>
      </c>
      <c r="J3" s="34">
        <v>10</v>
      </c>
      <c r="K3" s="34">
        <v>10</v>
      </c>
      <c r="L3" s="34"/>
      <c r="M3" s="22">
        <v>1</v>
      </c>
      <c r="N3" s="34">
        <v>20</v>
      </c>
      <c r="O3" s="35"/>
      <c r="P3" s="34"/>
      <c r="Q3" s="34">
        <f t="shared" ref="Q3:Q15" si="0">SUM(I3:P3)</f>
        <v>56</v>
      </c>
      <c r="R3" s="25">
        <v>411.26</v>
      </c>
      <c r="S3" s="24">
        <f>Q3*R3</f>
        <v>23030.559999999998</v>
      </c>
      <c r="T3" s="23">
        <f>SUM(S3)</f>
        <v>23030.559999999998</v>
      </c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</row>
    <row r="4" spans="1:237" s="3" customFormat="1" ht="31.5" x14ac:dyDescent="0.2">
      <c r="A4" s="7">
        <v>1</v>
      </c>
      <c r="B4" s="67">
        <v>2</v>
      </c>
      <c r="C4" s="40">
        <v>2</v>
      </c>
      <c r="D4" s="43" t="s">
        <v>18</v>
      </c>
      <c r="E4" s="44" t="s">
        <v>29</v>
      </c>
      <c r="F4" s="44" t="s">
        <v>25</v>
      </c>
      <c r="G4" s="45" t="s">
        <v>26</v>
      </c>
      <c r="H4" s="46" t="s">
        <v>27</v>
      </c>
      <c r="I4" s="46">
        <v>1</v>
      </c>
      <c r="J4" s="46">
        <v>4</v>
      </c>
      <c r="K4" s="46">
        <v>2</v>
      </c>
      <c r="L4" s="46">
        <v>1</v>
      </c>
      <c r="M4" s="46">
        <v>1</v>
      </c>
      <c r="N4" s="46">
        <v>6</v>
      </c>
      <c r="O4" s="46"/>
      <c r="P4" s="46"/>
      <c r="Q4" s="46">
        <f t="shared" si="0"/>
        <v>15</v>
      </c>
      <c r="R4" s="47">
        <v>337.77</v>
      </c>
      <c r="S4" s="48">
        <f>Q4*R4</f>
        <v>5066.5499999999993</v>
      </c>
      <c r="T4" s="71">
        <f>SUM(S4:S5)</f>
        <v>16376.31</v>
      </c>
    </row>
    <row r="5" spans="1:237" s="3" customFormat="1" ht="21" x14ac:dyDescent="0.2">
      <c r="A5" s="7"/>
      <c r="B5" s="68"/>
      <c r="C5" s="40">
        <v>3</v>
      </c>
      <c r="D5" s="43" t="s">
        <v>19</v>
      </c>
      <c r="E5" s="44" t="s">
        <v>3</v>
      </c>
      <c r="F5" s="44" t="s">
        <v>25</v>
      </c>
      <c r="G5" s="45" t="s">
        <v>31</v>
      </c>
      <c r="H5" s="46" t="s">
        <v>27</v>
      </c>
      <c r="I5" s="46">
        <v>2000</v>
      </c>
      <c r="J5" s="46">
        <v>300</v>
      </c>
      <c r="K5" s="46">
        <v>2</v>
      </c>
      <c r="L5" s="46">
        <v>50</v>
      </c>
      <c r="M5" s="46">
        <v>400</v>
      </c>
      <c r="N5" s="46">
        <v>2000</v>
      </c>
      <c r="O5" s="46"/>
      <c r="P5" s="46"/>
      <c r="Q5" s="46">
        <f t="shared" si="0"/>
        <v>4752</v>
      </c>
      <c r="R5" s="47">
        <v>2.38</v>
      </c>
      <c r="S5" s="48">
        <f>Q5*R5</f>
        <v>11309.76</v>
      </c>
      <c r="T5" s="72"/>
    </row>
    <row r="6" spans="1:237" s="3" customFormat="1" ht="47.25" x14ac:dyDescent="0.2">
      <c r="A6" s="7"/>
      <c r="B6" s="42">
        <v>3</v>
      </c>
      <c r="C6" s="42">
        <v>4</v>
      </c>
      <c r="D6" s="26" t="s">
        <v>22</v>
      </c>
      <c r="E6" s="21" t="s">
        <v>28</v>
      </c>
      <c r="F6" s="21" t="s">
        <v>25</v>
      </c>
      <c r="G6" s="20" t="s">
        <v>26</v>
      </c>
      <c r="H6" s="34" t="s">
        <v>27</v>
      </c>
      <c r="I6" s="34">
        <v>15</v>
      </c>
      <c r="J6" s="34">
        <v>2</v>
      </c>
      <c r="K6" s="34">
        <v>3</v>
      </c>
      <c r="L6" s="34"/>
      <c r="M6" s="34">
        <v>1</v>
      </c>
      <c r="N6" s="34">
        <v>2</v>
      </c>
      <c r="O6" s="35"/>
      <c r="P6" s="34"/>
      <c r="Q6" s="34">
        <f t="shared" si="0"/>
        <v>23</v>
      </c>
      <c r="R6" s="25">
        <v>416.66</v>
      </c>
      <c r="S6" s="24">
        <f>Q6*R6</f>
        <v>9583.18</v>
      </c>
      <c r="T6" s="23">
        <f t="shared" ref="T6:T15" si="1">SUM(S6)</f>
        <v>9583.18</v>
      </c>
    </row>
    <row r="7" spans="1:237" s="3" customFormat="1" ht="47.25" x14ac:dyDescent="0.2">
      <c r="A7" s="7"/>
      <c r="B7" s="40">
        <v>4</v>
      </c>
      <c r="C7" s="40">
        <v>5</v>
      </c>
      <c r="D7" s="43" t="s">
        <v>23</v>
      </c>
      <c r="E7" s="44" t="s">
        <v>28</v>
      </c>
      <c r="F7" s="44" t="s">
        <v>25</v>
      </c>
      <c r="G7" s="45" t="s">
        <v>26</v>
      </c>
      <c r="H7" s="49" t="s">
        <v>27</v>
      </c>
      <c r="I7" s="49">
        <v>10</v>
      </c>
      <c r="J7" s="49">
        <v>2</v>
      </c>
      <c r="K7" s="49">
        <v>3</v>
      </c>
      <c r="L7" s="49"/>
      <c r="M7" s="49">
        <v>1</v>
      </c>
      <c r="N7" s="49">
        <v>10</v>
      </c>
      <c r="O7" s="49"/>
      <c r="P7" s="49"/>
      <c r="Q7" s="49">
        <f t="shared" si="0"/>
        <v>26</v>
      </c>
      <c r="R7" s="47">
        <v>443.33</v>
      </c>
      <c r="S7" s="48">
        <f>Q7*R7</f>
        <v>11526.58</v>
      </c>
      <c r="T7" s="23">
        <f t="shared" si="1"/>
        <v>11526.58</v>
      </c>
    </row>
    <row r="8" spans="1:237" s="19" customFormat="1" ht="47.25" x14ac:dyDescent="0.2">
      <c r="A8" s="18"/>
      <c r="B8" s="42">
        <v>5</v>
      </c>
      <c r="C8" s="55">
        <v>6</v>
      </c>
      <c r="D8" s="31" t="s">
        <v>20</v>
      </c>
      <c r="E8" s="32" t="s">
        <v>28</v>
      </c>
      <c r="F8" s="21" t="s">
        <v>25</v>
      </c>
      <c r="G8" s="38" t="s">
        <v>26</v>
      </c>
      <c r="H8" s="33" t="s">
        <v>27</v>
      </c>
      <c r="I8" s="33">
        <v>264</v>
      </c>
      <c r="J8" s="33">
        <v>2</v>
      </c>
      <c r="K8" s="33">
        <v>10</v>
      </c>
      <c r="L8" s="33"/>
      <c r="M8" s="33">
        <v>10</v>
      </c>
      <c r="N8" s="33">
        <v>5</v>
      </c>
      <c r="O8" s="39"/>
      <c r="P8" s="33"/>
      <c r="Q8" s="33">
        <f t="shared" si="0"/>
        <v>291</v>
      </c>
      <c r="R8" s="25">
        <v>762.5</v>
      </c>
      <c r="S8" s="23">
        <f>Q8*R8</f>
        <v>221887.5</v>
      </c>
      <c r="T8" s="23">
        <f t="shared" si="1"/>
        <v>221887.5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</row>
    <row r="9" spans="1:237" s="30" customFormat="1" ht="47.25" x14ac:dyDescent="0.2">
      <c r="A9" s="27"/>
      <c r="B9" s="40">
        <v>6</v>
      </c>
      <c r="C9" s="40">
        <v>7</v>
      </c>
      <c r="D9" s="43" t="s">
        <v>33</v>
      </c>
      <c r="E9" s="44" t="s">
        <v>28</v>
      </c>
      <c r="F9" s="44" t="s">
        <v>25</v>
      </c>
      <c r="G9" s="50" t="s">
        <v>26</v>
      </c>
      <c r="H9" s="51" t="s">
        <v>27</v>
      </c>
      <c r="I9" s="51"/>
      <c r="J9" s="51"/>
      <c r="K9" s="51"/>
      <c r="L9" s="51"/>
      <c r="M9" s="52"/>
      <c r="N9" s="51"/>
      <c r="O9" s="51">
        <v>5</v>
      </c>
      <c r="P9" s="51"/>
      <c r="Q9" s="51">
        <f t="shared" si="0"/>
        <v>5</v>
      </c>
      <c r="R9" s="47">
        <v>411.26</v>
      </c>
      <c r="S9" s="41">
        <f>Q9*R9</f>
        <v>2056.3000000000002</v>
      </c>
      <c r="T9" s="23">
        <f t="shared" si="1"/>
        <v>2056.3000000000002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</row>
    <row r="10" spans="1:237" s="30" customFormat="1" ht="31.5" x14ac:dyDescent="0.2">
      <c r="A10" s="27"/>
      <c r="B10" s="69">
        <v>7</v>
      </c>
      <c r="C10" s="42">
        <v>8</v>
      </c>
      <c r="D10" s="26" t="s">
        <v>34</v>
      </c>
      <c r="E10" s="21" t="s">
        <v>29</v>
      </c>
      <c r="F10" s="21" t="s">
        <v>25</v>
      </c>
      <c r="G10" s="38" t="s">
        <v>26</v>
      </c>
      <c r="H10" s="33" t="s">
        <v>27</v>
      </c>
      <c r="I10" s="33"/>
      <c r="J10" s="33"/>
      <c r="K10" s="33"/>
      <c r="L10" s="33"/>
      <c r="M10" s="33"/>
      <c r="N10" s="33"/>
      <c r="O10" s="33">
        <v>4</v>
      </c>
      <c r="P10" s="33"/>
      <c r="Q10" s="33">
        <f t="shared" si="0"/>
        <v>4</v>
      </c>
      <c r="R10" s="25">
        <v>337.77</v>
      </c>
      <c r="S10" s="23">
        <f>Q10*R10</f>
        <v>1351.08</v>
      </c>
      <c r="T10" s="71">
        <f>SUM(S10:S11)</f>
        <v>6111.08</v>
      </c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</row>
    <row r="11" spans="1:237" s="30" customFormat="1" ht="31.5" x14ac:dyDescent="0.2">
      <c r="A11" s="27"/>
      <c r="B11" s="70"/>
      <c r="C11" s="55">
        <v>9</v>
      </c>
      <c r="D11" s="26" t="s">
        <v>35</v>
      </c>
      <c r="E11" s="21" t="s">
        <v>3</v>
      </c>
      <c r="F11" s="21" t="s">
        <v>25</v>
      </c>
      <c r="G11" s="38" t="s">
        <v>31</v>
      </c>
      <c r="H11" s="33" t="s">
        <v>27</v>
      </c>
      <c r="I11" s="33"/>
      <c r="J11" s="33"/>
      <c r="K11" s="33"/>
      <c r="L11" s="33"/>
      <c r="M11" s="33"/>
      <c r="N11" s="33"/>
      <c r="O11" s="33">
        <v>2000</v>
      </c>
      <c r="P11" s="33"/>
      <c r="Q11" s="33">
        <f t="shared" si="0"/>
        <v>2000</v>
      </c>
      <c r="R11" s="25">
        <v>2.38</v>
      </c>
      <c r="S11" s="23">
        <f>Q11*R11</f>
        <v>4760</v>
      </c>
      <c r="T11" s="72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</row>
    <row r="12" spans="1:237" s="30" customFormat="1" ht="47.25" x14ac:dyDescent="0.2">
      <c r="A12" s="27"/>
      <c r="B12" s="40">
        <v>8</v>
      </c>
      <c r="C12" s="40">
        <v>10</v>
      </c>
      <c r="D12" s="43" t="s">
        <v>36</v>
      </c>
      <c r="E12" s="44" t="s">
        <v>28</v>
      </c>
      <c r="F12" s="44" t="s">
        <v>25</v>
      </c>
      <c r="G12" s="50" t="s">
        <v>26</v>
      </c>
      <c r="H12" s="51" t="s">
        <v>27</v>
      </c>
      <c r="I12" s="51"/>
      <c r="J12" s="51"/>
      <c r="K12" s="51"/>
      <c r="L12" s="51"/>
      <c r="M12" s="51"/>
      <c r="N12" s="51"/>
      <c r="O12" s="51">
        <v>2</v>
      </c>
      <c r="P12" s="51"/>
      <c r="Q12" s="51">
        <f t="shared" si="0"/>
        <v>2</v>
      </c>
      <c r="R12" s="47">
        <v>416.66</v>
      </c>
      <c r="S12" s="41">
        <f>Q12*R12</f>
        <v>833.32</v>
      </c>
      <c r="T12" s="23">
        <f t="shared" si="1"/>
        <v>833.32</v>
      </c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</row>
    <row r="13" spans="1:237" s="30" customFormat="1" ht="47.25" x14ac:dyDescent="0.2">
      <c r="A13" s="27"/>
      <c r="B13" s="42">
        <v>9</v>
      </c>
      <c r="C13" s="42">
        <v>11</v>
      </c>
      <c r="D13" s="26" t="s">
        <v>37</v>
      </c>
      <c r="E13" s="21" t="s">
        <v>28</v>
      </c>
      <c r="F13" s="21" t="s">
        <v>25</v>
      </c>
      <c r="G13" s="38" t="s">
        <v>26</v>
      </c>
      <c r="H13" s="33" t="s">
        <v>27</v>
      </c>
      <c r="I13" s="33"/>
      <c r="J13" s="33"/>
      <c r="K13" s="33"/>
      <c r="L13" s="33"/>
      <c r="M13" s="33"/>
      <c r="N13" s="33"/>
      <c r="O13" s="33">
        <v>8</v>
      </c>
      <c r="P13" s="33"/>
      <c r="Q13" s="33">
        <f t="shared" si="0"/>
        <v>8</v>
      </c>
      <c r="R13" s="25">
        <v>443.33</v>
      </c>
      <c r="S13" s="23">
        <f>Q13*R13</f>
        <v>3546.64</v>
      </c>
      <c r="T13" s="23">
        <f t="shared" si="1"/>
        <v>3546.64</v>
      </c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</row>
    <row r="14" spans="1:237" s="30" customFormat="1" ht="46.5" customHeight="1" x14ac:dyDescent="0.2">
      <c r="A14" s="27"/>
      <c r="B14" s="40">
        <v>10</v>
      </c>
      <c r="C14" s="53">
        <v>12</v>
      </c>
      <c r="D14" s="43" t="s">
        <v>32</v>
      </c>
      <c r="E14" s="54" t="s">
        <v>28</v>
      </c>
      <c r="F14" s="44" t="s">
        <v>25</v>
      </c>
      <c r="G14" s="50" t="s">
        <v>26</v>
      </c>
      <c r="H14" s="51" t="s">
        <v>27</v>
      </c>
      <c r="I14" s="51"/>
      <c r="J14" s="51"/>
      <c r="K14" s="51"/>
      <c r="L14" s="51"/>
      <c r="M14" s="51"/>
      <c r="N14" s="51"/>
      <c r="O14" s="51">
        <v>12</v>
      </c>
      <c r="P14" s="51"/>
      <c r="Q14" s="51">
        <f t="shared" si="0"/>
        <v>12</v>
      </c>
      <c r="R14" s="47">
        <v>762.5</v>
      </c>
      <c r="S14" s="41">
        <f>Q14*R14</f>
        <v>9150</v>
      </c>
      <c r="T14" s="23">
        <f t="shared" si="1"/>
        <v>9150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</row>
    <row r="15" spans="1:237" s="30" customFormat="1" ht="63" x14ac:dyDescent="0.2">
      <c r="A15" s="27"/>
      <c r="B15" s="42">
        <v>11</v>
      </c>
      <c r="C15" s="42">
        <v>13</v>
      </c>
      <c r="D15" s="56" t="s">
        <v>39</v>
      </c>
      <c r="E15" s="57" t="s">
        <v>28</v>
      </c>
      <c r="F15" s="57" t="s">
        <v>25</v>
      </c>
      <c r="G15" s="58" t="s">
        <v>26</v>
      </c>
      <c r="H15" s="59" t="s">
        <v>27</v>
      </c>
      <c r="I15" s="60"/>
      <c r="J15" s="60"/>
      <c r="K15" s="59"/>
      <c r="L15" s="60"/>
      <c r="M15" s="60"/>
      <c r="N15" s="61"/>
      <c r="O15" s="62"/>
      <c r="P15" s="60">
        <v>10</v>
      </c>
      <c r="Q15" s="59">
        <f t="shared" si="0"/>
        <v>10</v>
      </c>
      <c r="R15" s="64">
        <v>316.66000000000003</v>
      </c>
      <c r="S15" s="63">
        <f>Q15*R15</f>
        <v>3166.6000000000004</v>
      </c>
      <c r="T15" s="23">
        <f t="shared" si="1"/>
        <v>3166.6000000000004</v>
      </c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</row>
    <row r="16" spans="1:237" ht="18" customHeight="1" thickBot="1" x14ac:dyDescent="0.3">
      <c r="D16" s="4"/>
      <c r="R16" s="8"/>
      <c r="S16" s="9" t="s">
        <v>38</v>
      </c>
      <c r="T16" s="10">
        <f>SUM(T3:T15)</f>
        <v>307268.07</v>
      </c>
    </row>
    <row r="17" spans="3:11" x14ac:dyDescent="0.2">
      <c r="C17" s="15"/>
      <c r="D17" s="15"/>
      <c r="E17" s="15"/>
      <c r="F17" s="15"/>
      <c r="G17" s="15"/>
      <c r="H17" s="15"/>
      <c r="I17" s="15"/>
      <c r="J17" s="15"/>
      <c r="K17" s="15"/>
    </row>
    <row r="18" spans="3:11" ht="66.75" customHeight="1" x14ac:dyDescent="0.2">
      <c r="D18" s="66" t="s">
        <v>24</v>
      </c>
      <c r="E18" s="66"/>
      <c r="F18" s="66"/>
      <c r="G18" s="66"/>
    </row>
  </sheetData>
  <mergeCells count="6">
    <mergeCell ref="B1:T1"/>
    <mergeCell ref="D18:G18"/>
    <mergeCell ref="B4:B5"/>
    <mergeCell ref="B10:B11"/>
    <mergeCell ref="T4:T5"/>
    <mergeCell ref="T10:T11"/>
  </mergeCells>
  <phoneticPr fontId="3" type="noConversion"/>
  <pageMargins left="1" right="1" top="1" bottom="1" header="0.5" footer="0.5"/>
  <pageSetup paperSize="9" scale="28" orientation="landscape" r:id="rId1"/>
  <headerFooter alignWithMargins="0"/>
  <ignoredErrors>
    <ignoredError sqref="F3:F5 F6:H6 F7:H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Manager/>
  <Company>UDESC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UDESC-CCT</dc:creator>
  <cp:keywords/>
  <dc:description/>
  <cp:lastModifiedBy>FABRICIO DEVENZ</cp:lastModifiedBy>
  <cp:revision/>
  <cp:lastPrinted>2021-05-20T00:46:25Z</cp:lastPrinted>
  <dcterms:created xsi:type="dcterms:W3CDTF">2013-01-23T15:08:00Z</dcterms:created>
  <dcterms:modified xsi:type="dcterms:W3CDTF">2021-11-30T19:43:27Z</dcterms:modified>
  <cp:category/>
  <cp:contentStatus/>
</cp:coreProperties>
</file>